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\Documents\MWA Budget\"/>
    </mc:Choice>
  </mc:AlternateContent>
  <xr:revisionPtr revIDLastSave="0" documentId="8_{6E8908FD-3B39-4FE5-B959-C2414D8F88C7}" xr6:coauthVersionLast="47" xr6:coauthVersionMax="47" xr10:uidLastSave="{00000000-0000-0000-0000-000000000000}"/>
  <bookViews>
    <workbookView xWindow="-120" yWindow="-120" windowWidth="29040" windowHeight="15720" xr2:uid="{51993A85-02DC-4FD7-B25A-2B2FBC2F998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5" i="1" l="1"/>
  <c r="B139" i="1"/>
  <c r="B136" i="1"/>
  <c r="B133" i="1"/>
  <c r="B129" i="1"/>
  <c r="B125" i="1"/>
  <c r="B118" i="1"/>
  <c r="B114" i="1"/>
  <c r="B102" i="1"/>
  <c r="B98" i="1"/>
  <c r="B94" i="1"/>
  <c r="B88" i="1"/>
  <c r="B76" i="1"/>
  <c r="B70" i="1"/>
  <c r="B64" i="1"/>
  <c r="B55" i="1"/>
  <c r="B47" i="1"/>
  <c r="B43" i="1"/>
  <c r="B33" i="1"/>
  <c r="B18" i="1"/>
  <c r="B150" i="1" l="1"/>
</calcChain>
</file>

<file path=xl/sharedStrings.xml><?xml version="1.0" encoding="utf-8"?>
<sst xmlns="http://schemas.openxmlformats.org/spreadsheetml/2006/main" count="127" uniqueCount="125">
  <si>
    <t xml:space="preserve">Category </t>
  </si>
  <si>
    <t>2026 Budget</t>
  </si>
  <si>
    <t>Bulk Water Sales</t>
  </si>
  <si>
    <t>Chargeable Repairs</t>
  </si>
  <si>
    <t>Hook Ups</t>
  </si>
  <si>
    <t>Late Charges-Income</t>
  </si>
  <si>
    <t>Regulatory Compliance Income</t>
  </si>
  <si>
    <t>Suspended Service Fees</t>
  </si>
  <si>
    <t>Water Fees</t>
  </si>
  <si>
    <t xml:space="preserve">Municipl Hydrant Fees </t>
  </si>
  <si>
    <t>MT Fire Protection Surcharge</t>
  </si>
  <si>
    <t>Fire Protection Service Fee</t>
  </si>
  <si>
    <t>Milford Borough Sewer</t>
  </si>
  <si>
    <t>Milford Borough Warehouse</t>
  </si>
  <si>
    <t>Milford Borough Warehouse Testing</t>
  </si>
  <si>
    <t>Misc Water Revenue</t>
  </si>
  <si>
    <t>Total Operating Revenue</t>
  </si>
  <si>
    <t>* Municiple Hydrant Fees- Supended fees can be reimposed at a later date</t>
  </si>
  <si>
    <t>Conferences/ Training</t>
  </si>
  <si>
    <t>Regulatory Compliance Reimb</t>
  </si>
  <si>
    <t>Licenses and Permits</t>
  </si>
  <si>
    <t>Testing Supplies</t>
  </si>
  <si>
    <t>Mileage/ Training</t>
  </si>
  <si>
    <t>Operating Permits</t>
  </si>
  <si>
    <t>Instrument Upgrades/Purchase</t>
  </si>
  <si>
    <t>DEP Entry Point Relocation</t>
  </si>
  <si>
    <t>Instrument Calibrations (PID/Hach)</t>
  </si>
  <si>
    <t>Water Analysis</t>
  </si>
  <si>
    <t>Total Regulatory Compliance</t>
  </si>
  <si>
    <t>Donations</t>
  </si>
  <si>
    <t>Dues &amp; Memberships</t>
  </si>
  <si>
    <t>Hook Up Charges</t>
  </si>
  <si>
    <t>Meals and Entertainment</t>
  </si>
  <si>
    <t>State Inspections</t>
  </si>
  <si>
    <t>Uniform &amp; Safety</t>
  </si>
  <si>
    <t>LSA Grant</t>
  </si>
  <si>
    <t>Total Direct Expenses</t>
  </si>
  <si>
    <t>Auto Repairs/ Maintenance</t>
  </si>
  <si>
    <t>Auto Gas</t>
  </si>
  <si>
    <t>Total Automobile</t>
  </si>
  <si>
    <t>Building Repairs</t>
  </si>
  <si>
    <t>Contracted Services</t>
  </si>
  <si>
    <t>D.E. Disposal</t>
  </si>
  <si>
    <t>Equipment Purchase/Repair</t>
  </si>
  <si>
    <t>Generator Diesel Fuel</t>
  </si>
  <si>
    <t>Reservoirs/ Fence</t>
  </si>
  <si>
    <t>Total Operations, Treatment Plant</t>
  </si>
  <si>
    <t>Black Top</t>
  </si>
  <si>
    <t>Landscape Restorations</t>
  </si>
  <si>
    <t>Equipment/Purchase</t>
  </si>
  <si>
    <t>Equipment/Repairs</t>
  </si>
  <si>
    <t>Excavations</t>
  </si>
  <si>
    <t>Stone</t>
  </si>
  <si>
    <t>Distribution Repairs</t>
  </si>
  <si>
    <t>Total Distribution Operations</t>
  </si>
  <si>
    <t>Chlorine</t>
  </si>
  <si>
    <t>D.E.</t>
  </si>
  <si>
    <t>Potassium Hydroxide</t>
  </si>
  <si>
    <t>Supplies Other</t>
  </si>
  <si>
    <t>Total Supplies Treatment</t>
  </si>
  <si>
    <t>Hydrants/Parts</t>
  </si>
  <si>
    <t>Main Repair Parts</t>
  </si>
  <si>
    <t>Meters</t>
  </si>
  <si>
    <t>Supplies Distribution/Other</t>
  </si>
  <si>
    <t>Total Supplies Distribution</t>
  </si>
  <si>
    <t>Billing and Maint Contracts</t>
  </si>
  <si>
    <t>IT Security</t>
  </si>
  <si>
    <t>IT Maintenance</t>
  </si>
  <si>
    <t>IT Hardware/Repairs</t>
  </si>
  <si>
    <t>IT Website Maintenance</t>
  </si>
  <si>
    <t>it Email Accounts</t>
  </si>
  <si>
    <t>Commercial - Business Insurance</t>
  </si>
  <si>
    <t>Office Supplies/Other</t>
  </si>
  <si>
    <t>Postage</t>
  </si>
  <si>
    <t>Offiice Expense/Other</t>
  </si>
  <si>
    <t>Total Office Operations</t>
  </si>
  <si>
    <t>Letter of Credit Fee</t>
  </si>
  <si>
    <t>Advertising</t>
  </si>
  <si>
    <t>Bank Fee</t>
  </si>
  <si>
    <t>Copier</t>
  </si>
  <si>
    <t>Total General and Admin Expenses</t>
  </si>
  <si>
    <t xml:space="preserve">Cell Phone </t>
  </si>
  <si>
    <t>Office Phone</t>
  </si>
  <si>
    <t>Total Telecommunication</t>
  </si>
  <si>
    <t>Plant Electric</t>
  </si>
  <si>
    <t>Plant Propane</t>
  </si>
  <si>
    <t>Total Utilities</t>
  </si>
  <si>
    <t>Employee Achievement Plan</t>
  </si>
  <si>
    <t>Bonus</t>
  </si>
  <si>
    <t>Health</t>
  </si>
  <si>
    <t>Operations Salary</t>
  </si>
  <si>
    <t>Overtime - Wages</t>
  </si>
  <si>
    <t>PA UC Fund</t>
  </si>
  <si>
    <t>Pension Contribution</t>
  </si>
  <si>
    <t>Social Security/Medicare</t>
  </si>
  <si>
    <t>Temp Salary/ Internship</t>
  </si>
  <si>
    <t>Workers Comp</t>
  </si>
  <si>
    <t>Total Employee Wages</t>
  </si>
  <si>
    <t>Board Salary</t>
  </si>
  <si>
    <t>Public Officer Liability</t>
  </si>
  <si>
    <t>Total Board Expenditures</t>
  </si>
  <si>
    <t>Audit</t>
  </si>
  <si>
    <t>Legal Water</t>
  </si>
  <si>
    <t>Engineering Water</t>
  </si>
  <si>
    <t>Treasurer</t>
  </si>
  <si>
    <t>Hydrogeologist Water</t>
  </si>
  <si>
    <t>Total Professional and Legal</t>
  </si>
  <si>
    <t>Interest Expense</t>
  </si>
  <si>
    <t>Debt Service</t>
  </si>
  <si>
    <t>Total Loan Repayment</t>
  </si>
  <si>
    <t>Legal Sewer</t>
  </si>
  <si>
    <t>Engineering  Sewer</t>
  </si>
  <si>
    <t xml:space="preserve">Total Sewer </t>
  </si>
  <si>
    <t>2023 Warehouse shortfall</t>
  </si>
  <si>
    <t>Total Warehouse</t>
  </si>
  <si>
    <t>Total MT Fire Protection Surcharge</t>
  </si>
  <si>
    <t>Legal Milprop</t>
  </si>
  <si>
    <t>Engineering Milprop</t>
  </si>
  <si>
    <t>Hydrogeologist Milprop</t>
  </si>
  <si>
    <t>Testing Milprop</t>
  </si>
  <si>
    <t>Total Milprop</t>
  </si>
  <si>
    <t xml:space="preserve">A place in the Sun </t>
  </si>
  <si>
    <t>Total A Place in the Sun</t>
  </si>
  <si>
    <t>Total Expense</t>
  </si>
  <si>
    <t>Updated 11/10/25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</si>
</sst>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ED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/>
    <xf numFmtId="44" fontId="3" fillId="0" borderId="1" xfId="0" applyNumberFormat="1" applyFont="1" applyBorder="1"/>
    <xf numFmtId="0" fontId="4" fillId="0" borderId="0" xfId="0" applyFont="1"/>
    <xf numFmtId="0" fontId="5" fillId="0" borderId="0" xfId="0" applyFont="1"/>
    <xf numFmtId="44" fontId="4" fillId="0" borderId="0" xfId="0" applyNumberFormat="1" applyFont="1"/>
    <xf numFmtId="0" fontId="6" fillId="0" borderId="0" xfId="0" applyFont="1"/>
    <xf numFmtId="44" fontId="6" fillId="2" borderId="0" xfId="0" applyNumberFormat="1" applyFont="1" applyFill="1"/>
    <xf numFmtId="44" fontId="1" fillId="0" borderId="0" xfId="0" applyNumberFormat="1" applyFont="1"/>
    <xf numFmtId="44" fontId="1" fillId="3" borderId="0" xfId="0" applyNumberFormat="1" applyFont="1" applyFill="1"/>
    <xf numFmtId="0" fontId="1" fillId="0" borderId="0" xfId="0" applyFont="1"/>
    <xf numFmtId="44" fontId="6" fillId="0" borderId="0" xfId="0" applyNumberFormat="1" applyFont="1"/>
    <xf numFmtId="44" fontId="7" fillId="2" borderId="0" xfId="0" applyNumberFormat="1" applyFont="1" applyFill="1"/>
    <xf numFmtId="10" fontId="6" fillId="2" borderId="0" xfId="0" applyNumberFormat="1" applyFont="1" applyFill="1"/>
    <xf numFmtId="0" fontId="8" fillId="2" borderId="0" xfId="0" applyFont="1" applyFill="1"/>
    <xf numFmtId="0" fontId="6" fillId="2" borderId="0" xfId="0" applyFont="1" applyFill="1"/>
    <xf numFmtId="44" fontId="7" fillId="4" borderId="0" xfId="0" applyNumberFormat="1" applyFont="1" applyFill="1"/>
    <xf numFmtId="0" fontId="7" fillId="0" borderId="0" xfId="0" applyFont="1"/>
    <xf numFmtId="44" fontId="0" fillId="2" borderId="0" xfId="0" applyNumberFormat="1" applyFill="1"/>
    <xf numFmtId="0" fontId="6" fillId="0" borderId="2" xfId="0" applyFont="1" applyBorder="1"/>
    <xf numFmtId="44" fontId="6" fillId="2" borderId="2" xfId="0" applyNumberFormat="1" applyFont="1" applyFill="1" applyBorder="1"/>
    <xf numFmtId="44" fontId="6" fillId="0" borderId="2" xfId="0" applyNumberFormat="1" applyFont="1" applyBorder="1"/>
    <xf numFmtId="44" fontId="5" fillId="0" borderId="0" xfId="0" applyNumberFormat="1" applyFont="1"/>
    <xf numFmtId="0" fontId="9" fillId="0" borderId="0" xfId="0" applyFont="1" applyAlignment="1">
      <alignment horizontal="center"/>
    </xf>
    <xf numFmtId="0" fontId="2" fillId="0" borderId="0" xfId="0" applyFont="1"/>
    <xf numFmtId="44" fontId="2" fillId="0" borderId="0" xfId="0" applyNumberFormat="1" applyFont="1"/>
    <xf numFmtId="0" fontId="2" fillId="5" borderId="0" xfId="0" applyFont="1" applyFill="1"/>
    <xf numFmtId="44" fontId="2" fillId="5" borderId="0" xfId="0" applyNumberFormat="1" applyFont="1" applyFill="1"/>
    <xf numFmtId="44" fontId="6" fillId="3" borderId="0" xfId="0" applyNumberFormat="1" applyFont="1" applyFill="1"/>
    <xf numFmtId="0" fontId="0" fillId="0" borderId="2" xfId="0" applyBorder="1"/>
    <xf numFmtId="0" fontId="2" fillId="0" borderId="3" xfId="0" applyFont="1" applyBorder="1"/>
    <xf numFmtId="44" fontId="5" fillId="0" borderId="3" xfId="0" applyNumberFormat="1" applyFont="1" applyBorder="1"/>
    <xf numFmtId="44" fontId="6" fillId="6" borderId="0" xfId="0" applyNumberFormat="1" applyFont="1" applyFill="1"/>
    <xf numFmtId="43" fontId="6" fillId="0" borderId="0" xfId="0" applyNumberFormat="1" applyFont="1"/>
    <xf numFmtId="44" fontId="6" fillId="2" borderId="1" xfId="0" applyNumberFormat="1" applyFont="1" applyFill="1" applyBorder="1"/>
    <xf numFmtId="44" fontId="5" fillId="2" borderId="0" xfId="0" applyNumberFormat="1" applyFont="1" applyFill="1"/>
    <xf numFmtId="44" fontId="5" fillId="2" borderId="3" xfId="0" applyNumberFormat="1" applyFont="1" applyFill="1" applyBorder="1"/>
    <xf numFmtId="0" fontId="0" fillId="2" borderId="0" xfId="0" applyFill="1"/>
    <xf numFmtId="0" fontId="0" fillId="2" borderId="1" xfId="0" applyFill="1" applyBorder="1"/>
    <xf numFmtId="44" fontId="6" fillId="7" borderId="1" xfId="0" applyNumberFormat="1" applyFont="1" applyFill="1" applyBorder="1"/>
    <xf numFmtId="0" fontId="2" fillId="2" borderId="0" xfId="0" applyFont="1" applyFill="1"/>
    <xf numFmtId="44" fontId="5" fillId="7" borderId="0" xfId="0" applyNumberFormat="1" applyFont="1" applyFill="1"/>
    <xf numFmtId="0" fontId="0" fillId="0" borderId="1" xfId="0" applyBorder="1"/>
    <xf numFmtId="44" fontId="10" fillId="2" borderId="1" xfId="0" applyNumberFormat="1" applyFont="1" applyFill="1" applyBorder="1"/>
    <xf numFmtId="44" fontId="10" fillId="5" borderId="1" xfId="0" applyNumberFormat="1" applyFont="1" applyFill="1" applyBorder="1"/>
    <xf numFmtId="44" fontId="5" fillId="5" borderId="0" xfId="0" applyNumberFormat="1" applyFont="1" applyFill="1"/>
    <xf numFmtId="0" fontId="6" fillId="0" borderId="1" xfId="0" applyFont="1" applyBorder="1"/>
    <xf numFmtId="44" fontId="6" fillId="4" borderId="1" xfId="0" applyNumberFormat="1" applyFont="1" applyFill="1" applyBorder="1"/>
    <xf numFmtId="44" fontId="5" fillId="4" borderId="0" xfId="0" applyNumberFormat="1" applyFont="1" applyFill="1"/>
    <xf numFmtId="44" fontId="6" fillId="8" borderId="0" xfId="0" applyNumberFormat="1" applyFont="1" applyFill="1"/>
    <xf numFmtId="44" fontId="6" fillId="8" borderId="1" xfId="0" applyNumberFormat="1" applyFont="1" applyFill="1" applyBorder="1"/>
    <xf numFmtId="0" fontId="2" fillId="0" borderId="4" xfId="0" applyFont="1" applyBorder="1"/>
    <xf numFmtId="44" fontId="5" fillId="0" borderId="5" xfId="0" applyNumberFormat="1" applyFont="1" applyBorder="1"/>
    <xf numFmtId="0" fontId="2" fillId="9" borderId="0" xfId="0" applyFont="1" applyFill="1"/>
    <xf numFmtId="44" fontId="2" fillId="9" borderId="0" xfId="0" applyNumberFormat="1" applyFont="1" applyFill="1"/>
    <xf numFmtId="0" fontId="11" fillId="0" borderId="0" xfId="0" applyFont="1" applyAlignment="1">
      <alignment horizontal="center"/>
    </xf>
    <xf numFmtId="0" fontId="5" fillId="0" borderId="4" xfId="0" applyFont="1" applyBorder="1"/>
    <xf numFmtId="44" fontId="4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5162-5A4C-4252-AEF9-25270CCC448C}">
  <dimension ref="A2:D157"/>
  <sheetViews>
    <sheetView tabSelected="1" workbookViewId="0">
      <selection activeCell="D8" sqref="D8"/>
    </sheetView>
  </sheetViews>
  <sheetFormatPr defaultRowHeight="15" x14ac:dyDescent="0.25"/>
  <cols>
    <col min="1" max="1" width="43.140625" customWidth="1"/>
    <col min="2" max="2" width="30.140625" customWidth="1"/>
  </cols>
  <sheetData>
    <row r="2" spans="1:4" ht="16.5" thickBot="1" x14ac:dyDescent="0.3">
      <c r="A2" s="1" t="s">
        <v>0</v>
      </c>
      <c r="B2" s="2" t="s">
        <v>1</v>
      </c>
    </row>
    <row r="3" spans="1:4" x14ac:dyDescent="0.25">
      <c r="A3" s="3"/>
      <c r="B3" s="5"/>
    </row>
    <row r="4" spans="1:4" x14ac:dyDescent="0.25">
      <c r="A4" s="6" t="s">
        <v>2</v>
      </c>
      <c r="B4" s="8"/>
    </row>
    <row r="5" spans="1:4" x14ac:dyDescent="0.25">
      <c r="A5" s="6" t="s">
        <v>3</v>
      </c>
      <c r="B5" s="8"/>
    </row>
    <row r="6" spans="1:4" x14ac:dyDescent="0.25">
      <c r="A6" s="6" t="s">
        <v>4</v>
      </c>
      <c r="B6" s="8"/>
    </row>
    <row r="7" spans="1:4" x14ac:dyDescent="0.25">
      <c r="A7" s="6" t="s">
        <v>5</v>
      </c>
      <c r="B7" s="8"/>
    </row>
    <row r="8" spans="1:4" x14ac:dyDescent="0.25">
      <c r="A8" s="6" t="s">
        <v>6</v>
      </c>
      <c r="B8" s="9">
        <v>27121.96</v>
      </c>
      <c r="C8" s="10"/>
      <c r="D8" s="10"/>
    </row>
    <row r="9" spans="1:4" x14ac:dyDescent="0.25">
      <c r="A9" s="6" t="s">
        <v>7</v>
      </c>
      <c r="B9" s="11"/>
    </row>
    <row r="10" spans="1:4" x14ac:dyDescent="0.25">
      <c r="A10" s="6" t="s">
        <v>8</v>
      </c>
      <c r="B10" s="12">
        <v>746183.69</v>
      </c>
      <c r="C10" s="13"/>
      <c r="D10" s="14"/>
    </row>
    <row r="11" spans="1:4" x14ac:dyDescent="0.25">
      <c r="A11" s="6" t="s">
        <v>9</v>
      </c>
      <c r="B11" s="12">
        <v>1200</v>
      </c>
      <c r="C11" s="15"/>
      <c r="D11" s="14"/>
    </row>
    <row r="12" spans="1:4" x14ac:dyDescent="0.25">
      <c r="A12" s="6" t="s">
        <v>10</v>
      </c>
      <c r="B12" s="16">
        <v>5068</v>
      </c>
      <c r="C12" s="15"/>
      <c r="D12" s="14"/>
    </row>
    <row r="13" spans="1:4" x14ac:dyDescent="0.25">
      <c r="A13" s="6" t="s">
        <v>11</v>
      </c>
      <c r="B13" s="12">
        <v>31600</v>
      </c>
      <c r="C13" s="15"/>
      <c r="D13" s="14"/>
    </row>
    <row r="14" spans="1:4" x14ac:dyDescent="0.25">
      <c r="A14" s="6" t="s">
        <v>12</v>
      </c>
      <c r="B14" s="12">
        <v>0</v>
      </c>
      <c r="C14" s="17"/>
    </row>
    <row r="15" spans="1:4" x14ac:dyDescent="0.25">
      <c r="A15" s="6" t="s">
        <v>13</v>
      </c>
      <c r="B15" s="12"/>
      <c r="C15" s="17"/>
    </row>
    <row r="16" spans="1:4" x14ac:dyDescent="0.25">
      <c r="A16" s="6" t="s">
        <v>14</v>
      </c>
      <c r="B16" s="18"/>
      <c r="C16" s="17"/>
    </row>
    <row r="17" spans="1:2" x14ac:dyDescent="0.25">
      <c r="A17" s="19" t="s">
        <v>15</v>
      </c>
      <c r="B17" s="21"/>
    </row>
    <row r="18" spans="1:2" x14ac:dyDescent="0.25">
      <c r="A18" s="4" t="s">
        <v>16</v>
      </c>
      <c r="B18" s="22">
        <f>SUM(B3:B17)</f>
        <v>811173.64999999991</v>
      </c>
    </row>
    <row r="19" spans="1:2" x14ac:dyDescent="0.25">
      <c r="A19" s="4"/>
      <c r="B19" s="22"/>
    </row>
    <row r="20" spans="1:2" x14ac:dyDescent="0.25">
      <c r="A20" s="23" t="s">
        <v>17</v>
      </c>
      <c r="B20" s="23"/>
    </row>
    <row r="21" spans="1:2" x14ac:dyDescent="0.25">
      <c r="A21" s="24"/>
      <c r="B21" s="25"/>
    </row>
    <row r="22" spans="1:2" x14ac:dyDescent="0.25">
      <c r="A22" s="26"/>
      <c r="B22" s="27"/>
    </row>
    <row r="23" spans="1:2" x14ac:dyDescent="0.25">
      <c r="A23" t="s">
        <v>18</v>
      </c>
      <c r="B23" s="11">
        <v>750</v>
      </c>
    </row>
    <row r="24" spans="1:2" x14ac:dyDescent="0.25">
      <c r="A24" t="s">
        <v>19</v>
      </c>
      <c r="B24" s="28">
        <v>27121.96</v>
      </c>
    </row>
    <row r="25" spans="1:2" x14ac:dyDescent="0.25">
      <c r="A25" t="s">
        <v>20</v>
      </c>
      <c r="B25" s="11">
        <v>900</v>
      </c>
    </row>
    <row r="26" spans="1:2" x14ac:dyDescent="0.25">
      <c r="A26" t="s">
        <v>21</v>
      </c>
      <c r="B26" s="11">
        <v>3000</v>
      </c>
    </row>
    <row r="27" spans="1:2" x14ac:dyDescent="0.25">
      <c r="A27" t="s">
        <v>22</v>
      </c>
      <c r="B27" s="11">
        <v>250</v>
      </c>
    </row>
    <row r="28" spans="1:2" x14ac:dyDescent="0.25">
      <c r="A28" t="s">
        <v>23</v>
      </c>
      <c r="B28" s="11">
        <v>5000</v>
      </c>
    </row>
    <row r="29" spans="1:2" x14ac:dyDescent="0.25">
      <c r="A29" t="s">
        <v>24</v>
      </c>
      <c r="B29" s="11">
        <v>4000</v>
      </c>
    </row>
    <row r="30" spans="1:2" x14ac:dyDescent="0.25">
      <c r="A30" t="s">
        <v>25</v>
      </c>
      <c r="B30" s="11"/>
    </row>
    <row r="31" spans="1:2" x14ac:dyDescent="0.25">
      <c r="A31" t="s">
        <v>26</v>
      </c>
      <c r="B31" s="11">
        <v>5500</v>
      </c>
    </row>
    <row r="32" spans="1:2" x14ac:dyDescent="0.25">
      <c r="A32" s="29" t="s">
        <v>27</v>
      </c>
      <c r="B32" s="21">
        <v>10000</v>
      </c>
    </row>
    <row r="33" spans="1:2" x14ac:dyDescent="0.25">
      <c r="A33" s="24" t="s">
        <v>28</v>
      </c>
      <c r="B33" s="22">
        <f>SUM(B23:B32)</f>
        <v>56521.96</v>
      </c>
    </row>
    <row r="34" spans="1:2" x14ac:dyDescent="0.25">
      <c r="A34" s="24"/>
      <c r="B34" s="22"/>
    </row>
    <row r="35" spans="1:2" x14ac:dyDescent="0.25">
      <c r="A35" t="s">
        <v>29</v>
      </c>
      <c r="B35" s="11"/>
    </row>
    <row r="36" spans="1:2" x14ac:dyDescent="0.25">
      <c r="A36" t="s">
        <v>30</v>
      </c>
      <c r="B36" s="11">
        <v>1500</v>
      </c>
    </row>
    <row r="37" spans="1:2" x14ac:dyDescent="0.25">
      <c r="A37" t="s">
        <v>31</v>
      </c>
      <c r="B37" s="11"/>
    </row>
    <row r="38" spans="1:2" x14ac:dyDescent="0.25">
      <c r="A38" t="s">
        <v>32</v>
      </c>
      <c r="B38" s="11">
        <v>600</v>
      </c>
    </row>
    <row r="39" spans="1:2" x14ac:dyDescent="0.25">
      <c r="A39" t="s">
        <v>33</v>
      </c>
      <c r="B39" s="11">
        <v>1000</v>
      </c>
    </row>
    <row r="40" spans="1:2" x14ac:dyDescent="0.25">
      <c r="A40" t="s">
        <v>3</v>
      </c>
      <c r="B40" s="11"/>
    </row>
    <row r="41" spans="1:2" x14ac:dyDescent="0.25">
      <c r="A41" t="s">
        <v>34</v>
      </c>
      <c r="B41" s="11">
        <v>3000</v>
      </c>
    </row>
    <row r="42" spans="1:2" x14ac:dyDescent="0.25">
      <c r="A42" t="s">
        <v>35</v>
      </c>
      <c r="B42" s="11">
        <v>400</v>
      </c>
    </row>
    <row r="43" spans="1:2" x14ac:dyDescent="0.25">
      <c r="A43" s="30" t="s">
        <v>36</v>
      </c>
      <c r="B43" s="31">
        <f>SUM(B35:B42)</f>
        <v>6500</v>
      </c>
    </row>
    <row r="44" spans="1:2" x14ac:dyDescent="0.25">
      <c r="B44" s="6"/>
    </row>
    <row r="45" spans="1:2" x14ac:dyDescent="0.25">
      <c r="A45" t="s">
        <v>37</v>
      </c>
      <c r="B45" s="11">
        <v>3000</v>
      </c>
    </row>
    <row r="46" spans="1:2" x14ac:dyDescent="0.25">
      <c r="A46" s="29" t="s">
        <v>38</v>
      </c>
      <c r="B46" s="21">
        <v>3700</v>
      </c>
    </row>
    <row r="47" spans="1:2" x14ac:dyDescent="0.25">
      <c r="A47" s="24" t="s">
        <v>39</v>
      </c>
      <c r="B47" s="22">
        <f>SUM(B45:B46)</f>
        <v>6700</v>
      </c>
    </row>
    <row r="48" spans="1:2" x14ac:dyDescent="0.25">
      <c r="B48" s="6"/>
    </row>
    <row r="49" spans="1:2" x14ac:dyDescent="0.25">
      <c r="A49" t="s">
        <v>40</v>
      </c>
      <c r="B49" s="11">
        <v>6500</v>
      </c>
    </row>
    <row r="50" spans="1:2" x14ac:dyDescent="0.25">
      <c r="A50" t="s">
        <v>41</v>
      </c>
      <c r="B50" s="11">
        <v>1000</v>
      </c>
    </row>
    <row r="51" spans="1:2" x14ac:dyDescent="0.25">
      <c r="A51" t="s">
        <v>42</v>
      </c>
      <c r="B51" s="11">
        <v>500</v>
      </c>
    </row>
    <row r="52" spans="1:2" x14ac:dyDescent="0.25">
      <c r="A52" t="s">
        <v>43</v>
      </c>
      <c r="B52" s="11">
        <v>2000</v>
      </c>
    </row>
    <row r="53" spans="1:2" x14ac:dyDescent="0.25">
      <c r="A53" t="s">
        <v>44</v>
      </c>
      <c r="B53" s="11">
        <v>600</v>
      </c>
    </row>
    <row r="54" spans="1:2" x14ac:dyDescent="0.25">
      <c r="A54" s="19" t="s">
        <v>45</v>
      </c>
      <c r="B54" s="21">
        <v>500</v>
      </c>
    </row>
    <row r="55" spans="1:2" x14ac:dyDescent="0.25">
      <c r="A55" s="24" t="s">
        <v>46</v>
      </c>
      <c r="B55" s="22">
        <f>SUM(B49:B54)</f>
        <v>11100</v>
      </c>
    </row>
    <row r="56" spans="1:2" x14ac:dyDescent="0.25">
      <c r="A56" s="24"/>
      <c r="B56" s="22"/>
    </row>
    <row r="57" spans="1:2" x14ac:dyDescent="0.25">
      <c r="A57" t="s">
        <v>47</v>
      </c>
      <c r="B57" s="11">
        <v>4000</v>
      </c>
    </row>
    <row r="58" spans="1:2" x14ac:dyDescent="0.25">
      <c r="A58" t="s">
        <v>48</v>
      </c>
      <c r="B58" s="11">
        <v>5000</v>
      </c>
    </row>
    <row r="59" spans="1:2" x14ac:dyDescent="0.25">
      <c r="A59" t="s">
        <v>49</v>
      </c>
      <c r="B59" s="11">
        <v>2500</v>
      </c>
    </row>
    <row r="60" spans="1:2" x14ac:dyDescent="0.25">
      <c r="A60" t="s">
        <v>50</v>
      </c>
      <c r="B60" s="11">
        <v>750</v>
      </c>
    </row>
    <row r="61" spans="1:2" x14ac:dyDescent="0.25">
      <c r="A61" t="s">
        <v>51</v>
      </c>
      <c r="B61" s="11">
        <v>500</v>
      </c>
    </row>
    <row r="62" spans="1:2" x14ac:dyDescent="0.25">
      <c r="A62" t="s">
        <v>52</v>
      </c>
      <c r="B62" s="11">
        <v>500</v>
      </c>
    </row>
    <row r="63" spans="1:2" x14ac:dyDescent="0.25">
      <c r="A63" s="29" t="s">
        <v>53</v>
      </c>
      <c r="B63" s="21">
        <v>4500</v>
      </c>
    </row>
    <row r="64" spans="1:2" x14ac:dyDescent="0.25">
      <c r="A64" s="24" t="s">
        <v>54</v>
      </c>
      <c r="B64" s="22">
        <f>SUM(B57:B63)</f>
        <v>17750</v>
      </c>
    </row>
    <row r="65" spans="1:2" x14ac:dyDescent="0.25">
      <c r="A65" s="24"/>
      <c r="B65" s="22"/>
    </row>
    <row r="66" spans="1:2" x14ac:dyDescent="0.25">
      <c r="A66" t="s">
        <v>55</v>
      </c>
      <c r="B66" s="11">
        <v>3000</v>
      </c>
    </row>
    <row r="67" spans="1:2" x14ac:dyDescent="0.25">
      <c r="A67" t="s">
        <v>56</v>
      </c>
      <c r="B67" s="11">
        <v>2500</v>
      </c>
    </row>
    <row r="68" spans="1:2" x14ac:dyDescent="0.25">
      <c r="A68" t="s">
        <v>57</v>
      </c>
      <c r="B68" s="11">
        <v>13000</v>
      </c>
    </row>
    <row r="69" spans="1:2" x14ac:dyDescent="0.25">
      <c r="A69" s="29" t="s">
        <v>58</v>
      </c>
      <c r="B69" s="21">
        <v>2000</v>
      </c>
    </row>
    <row r="70" spans="1:2" x14ac:dyDescent="0.25">
      <c r="A70" s="24" t="s">
        <v>59</v>
      </c>
      <c r="B70" s="22">
        <f>SUM(B66:B69)</f>
        <v>20500</v>
      </c>
    </row>
    <row r="71" spans="1:2" x14ac:dyDescent="0.25">
      <c r="B71" s="6"/>
    </row>
    <row r="72" spans="1:2" x14ac:dyDescent="0.25">
      <c r="A72" t="s">
        <v>60</v>
      </c>
      <c r="B72" s="11">
        <v>1000</v>
      </c>
    </row>
    <row r="73" spans="1:2" x14ac:dyDescent="0.25">
      <c r="A73" t="s">
        <v>61</v>
      </c>
      <c r="B73" s="11">
        <v>2500</v>
      </c>
    </row>
    <row r="74" spans="1:2" x14ac:dyDescent="0.25">
      <c r="A74" t="s">
        <v>62</v>
      </c>
      <c r="B74" s="11">
        <v>3500</v>
      </c>
    </row>
    <row r="75" spans="1:2" x14ac:dyDescent="0.25">
      <c r="A75" s="29" t="s">
        <v>63</v>
      </c>
      <c r="B75" s="21">
        <v>3000</v>
      </c>
    </row>
    <row r="76" spans="1:2" x14ac:dyDescent="0.25">
      <c r="A76" s="24" t="s">
        <v>64</v>
      </c>
      <c r="B76" s="22">
        <f>SUM(B72:B75)</f>
        <v>10000</v>
      </c>
    </row>
    <row r="77" spans="1:2" x14ac:dyDescent="0.25">
      <c r="A77" s="24"/>
      <c r="B77" s="22"/>
    </row>
    <row r="78" spans="1:2" x14ac:dyDescent="0.25">
      <c r="A78" t="s">
        <v>65</v>
      </c>
      <c r="B78" s="32">
        <v>20000</v>
      </c>
    </row>
    <row r="79" spans="1:2" x14ac:dyDescent="0.25">
      <c r="A79" t="s">
        <v>66</v>
      </c>
      <c r="B79" s="32">
        <v>6000</v>
      </c>
    </row>
    <row r="80" spans="1:2" x14ac:dyDescent="0.25">
      <c r="A80" t="s">
        <v>67</v>
      </c>
      <c r="B80" s="32">
        <v>4500</v>
      </c>
    </row>
    <row r="81" spans="1:2" x14ac:dyDescent="0.25">
      <c r="A81" t="s">
        <v>68</v>
      </c>
      <c r="B81" s="32">
        <v>4000</v>
      </c>
    </row>
    <row r="82" spans="1:2" x14ac:dyDescent="0.25">
      <c r="A82" t="s">
        <v>69</v>
      </c>
      <c r="B82" s="32">
        <v>1700</v>
      </c>
    </row>
    <row r="83" spans="1:2" x14ac:dyDescent="0.25">
      <c r="A83" t="s">
        <v>70</v>
      </c>
      <c r="B83" s="32">
        <v>1300</v>
      </c>
    </row>
    <row r="84" spans="1:2" x14ac:dyDescent="0.25">
      <c r="A84" t="s">
        <v>71</v>
      </c>
      <c r="B84" s="7">
        <v>20000</v>
      </c>
    </row>
    <row r="85" spans="1:2" x14ac:dyDescent="0.25">
      <c r="A85" t="s">
        <v>72</v>
      </c>
      <c r="B85" s="11">
        <v>1500</v>
      </c>
    </row>
    <row r="86" spans="1:2" x14ac:dyDescent="0.25">
      <c r="A86" t="s">
        <v>73</v>
      </c>
      <c r="B86" s="11">
        <v>500</v>
      </c>
    </row>
    <row r="87" spans="1:2" x14ac:dyDescent="0.25">
      <c r="A87" s="29" t="s">
        <v>74</v>
      </c>
      <c r="B87" s="21">
        <v>300</v>
      </c>
    </row>
    <row r="88" spans="1:2" x14ac:dyDescent="0.25">
      <c r="A88" s="24" t="s">
        <v>75</v>
      </c>
      <c r="B88" s="22">
        <f>SUM(B78:B87)</f>
        <v>59800</v>
      </c>
    </row>
    <row r="89" spans="1:2" x14ac:dyDescent="0.25">
      <c r="B89" s="6"/>
    </row>
    <row r="90" spans="1:2" x14ac:dyDescent="0.25">
      <c r="A90" t="s">
        <v>76</v>
      </c>
      <c r="B90" s="33">
        <v>0</v>
      </c>
    </row>
    <row r="91" spans="1:2" x14ac:dyDescent="0.25">
      <c r="A91" t="s">
        <v>77</v>
      </c>
      <c r="B91" s="11">
        <v>2000</v>
      </c>
    </row>
    <row r="92" spans="1:2" x14ac:dyDescent="0.25">
      <c r="A92" t="s">
        <v>78</v>
      </c>
      <c r="B92" s="7">
        <v>200</v>
      </c>
    </row>
    <row r="93" spans="1:2" x14ac:dyDescent="0.25">
      <c r="A93" s="29" t="s">
        <v>79</v>
      </c>
      <c r="B93" s="21"/>
    </row>
    <row r="94" spans="1:2" x14ac:dyDescent="0.25">
      <c r="A94" s="24" t="s">
        <v>80</v>
      </c>
      <c r="B94" s="22">
        <f>SUM(B90:B93)</f>
        <v>2200</v>
      </c>
    </row>
    <row r="95" spans="1:2" x14ac:dyDescent="0.25">
      <c r="B95" s="6"/>
    </row>
    <row r="96" spans="1:2" x14ac:dyDescent="0.25">
      <c r="A96" t="s">
        <v>81</v>
      </c>
      <c r="B96" s="11">
        <v>3100</v>
      </c>
    </row>
    <row r="97" spans="1:2" x14ac:dyDescent="0.25">
      <c r="A97" s="29" t="s">
        <v>82</v>
      </c>
      <c r="B97" s="21">
        <v>2270</v>
      </c>
    </row>
    <row r="98" spans="1:2" x14ac:dyDescent="0.25">
      <c r="A98" s="24" t="s">
        <v>83</v>
      </c>
      <c r="B98" s="22">
        <f>SUM(B96:B97)</f>
        <v>5370</v>
      </c>
    </row>
    <row r="99" spans="1:2" x14ac:dyDescent="0.25">
      <c r="A99" s="24"/>
      <c r="B99" s="22"/>
    </row>
    <row r="100" spans="1:2" x14ac:dyDescent="0.25">
      <c r="A100" t="s">
        <v>84</v>
      </c>
      <c r="B100" s="11">
        <v>16000</v>
      </c>
    </row>
    <row r="101" spans="1:2" x14ac:dyDescent="0.25">
      <c r="A101" s="29" t="s">
        <v>85</v>
      </c>
      <c r="B101" s="21">
        <v>9000</v>
      </c>
    </row>
    <row r="102" spans="1:2" x14ac:dyDescent="0.25">
      <c r="A102" s="24" t="s">
        <v>86</v>
      </c>
      <c r="B102" s="22">
        <f>SUM(B100:B101)</f>
        <v>25000</v>
      </c>
    </row>
    <row r="103" spans="1:2" x14ac:dyDescent="0.25">
      <c r="A103" s="24"/>
      <c r="B103" s="22"/>
    </row>
    <row r="104" spans="1:2" x14ac:dyDescent="0.25">
      <c r="A104" t="s">
        <v>87</v>
      </c>
      <c r="B104" s="11">
        <v>1000</v>
      </c>
    </row>
    <row r="105" spans="1:2" x14ac:dyDescent="0.25">
      <c r="A105" t="s">
        <v>88</v>
      </c>
      <c r="B105" s="11">
        <v>1000</v>
      </c>
    </row>
    <row r="106" spans="1:2" x14ac:dyDescent="0.25">
      <c r="A106" t="s">
        <v>89</v>
      </c>
      <c r="B106" s="7">
        <v>30750</v>
      </c>
    </row>
    <row r="107" spans="1:2" x14ac:dyDescent="0.25">
      <c r="A107" t="s">
        <v>90</v>
      </c>
      <c r="B107" s="7">
        <v>151154.64000000001</v>
      </c>
    </row>
    <row r="108" spans="1:2" x14ac:dyDescent="0.25">
      <c r="A108" t="s">
        <v>91</v>
      </c>
      <c r="B108" s="7">
        <v>5000</v>
      </c>
    </row>
    <row r="109" spans="1:2" x14ac:dyDescent="0.25">
      <c r="A109" t="s">
        <v>92</v>
      </c>
      <c r="B109" s="7">
        <v>638</v>
      </c>
    </row>
    <row r="110" spans="1:2" x14ac:dyDescent="0.25">
      <c r="A110" t="s">
        <v>93</v>
      </c>
      <c r="B110" s="7">
        <v>7098</v>
      </c>
    </row>
    <row r="111" spans="1:2" x14ac:dyDescent="0.25">
      <c r="A111" t="s">
        <v>94</v>
      </c>
      <c r="B111" s="7">
        <v>15225</v>
      </c>
    </row>
    <row r="112" spans="1:2" x14ac:dyDescent="0.25">
      <c r="A112" t="s">
        <v>95</v>
      </c>
      <c r="B112" s="7">
        <v>39805.58</v>
      </c>
    </row>
    <row r="113" spans="1:2" ht="15.75" thickBot="1" x14ac:dyDescent="0.3">
      <c r="A113" s="29" t="s">
        <v>96</v>
      </c>
      <c r="B113" s="34">
        <v>9152</v>
      </c>
    </row>
    <row r="114" spans="1:2" x14ac:dyDescent="0.25">
      <c r="A114" s="24" t="s">
        <v>97</v>
      </c>
      <c r="B114" s="22">
        <f>SUM(B104:B113)</f>
        <v>260823.22000000003</v>
      </c>
    </row>
    <row r="115" spans="1:2" x14ac:dyDescent="0.25">
      <c r="B115" s="6"/>
    </row>
    <row r="116" spans="1:2" x14ac:dyDescent="0.25">
      <c r="A116" t="s">
        <v>98</v>
      </c>
      <c r="B116" s="7">
        <v>1800</v>
      </c>
    </row>
    <row r="117" spans="1:2" x14ac:dyDescent="0.25">
      <c r="A117" s="29" t="s">
        <v>99</v>
      </c>
      <c r="B117" s="20">
        <v>2625</v>
      </c>
    </row>
    <row r="118" spans="1:2" x14ac:dyDescent="0.25">
      <c r="A118" s="24" t="s">
        <v>100</v>
      </c>
      <c r="B118" s="35">
        <f>SUM(B116:B117)</f>
        <v>4425</v>
      </c>
    </row>
    <row r="119" spans="1:2" x14ac:dyDescent="0.25">
      <c r="B119" s="6"/>
    </row>
    <row r="120" spans="1:2" x14ac:dyDescent="0.25">
      <c r="A120" t="s">
        <v>101</v>
      </c>
      <c r="B120" s="7">
        <v>9000</v>
      </c>
    </row>
    <row r="121" spans="1:2" x14ac:dyDescent="0.25">
      <c r="A121" t="s">
        <v>102</v>
      </c>
      <c r="B121" s="7">
        <v>10000</v>
      </c>
    </row>
    <row r="122" spans="1:2" x14ac:dyDescent="0.25">
      <c r="A122" t="s">
        <v>103</v>
      </c>
      <c r="B122" s="7">
        <v>1000</v>
      </c>
    </row>
    <row r="123" spans="1:2" x14ac:dyDescent="0.25">
      <c r="A123" t="s">
        <v>104</v>
      </c>
      <c r="B123" s="7">
        <v>12600</v>
      </c>
    </row>
    <row r="124" spans="1:2" x14ac:dyDescent="0.25">
      <c r="A124" t="s">
        <v>105</v>
      </c>
      <c r="B124" s="7">
        <v>1500</v>
      </c>
    </row>
    <row r="125" spans="1:2" x14ac:dyDescent="0.25">
      <c r="A125" s="30" t="s">
        <v>106</v>
      </c>
      <c r="B125" s="36">
        <f>SUM(B120:B124)</f>
        <v>34100</v>
      </c>
    </row>
    <row r="126" spans="1:2" x14ac:dyDescent="0.25">
      <c r="B126" s="15"/>
    </row>
    <row r="127" spans="1:2" x14ac:dyDescent="0.25">
      <c r="A127" s="37" t="s">
        <v>107</v>
      </c>
      <c r="B127" s="7">
        <v>0</v>
      </c>
    </row>
    <row r="128" spans="1:2" ht="15.75" thickBot="1" x14ac:dyDescent="0.3">
      <c r="A128" s="38" t="s">
        <v>108</v>
      </c>
      <c r="B128" s="39">
        <v>252354</v>
      </c>
    </row>
    <row r="129" spans="1:2" x14ac:dyDescent="0.25">
      <c r="A129" s="40" t="s">
        <v>109</v>
      </c>
      <c r="B129" s="41">
        <f>SUM(B127:B128)</f>
        <v>252354</v>
      </c>
    </row>
    <row r="130" spans="1:2" x14ac:dyDescent="0.25">
      <c r="A130" s="40"/>
      <c r="B130" s="35"/>
    </row>
    <row r="131" spans="1:2" x14ac:dyDescent="0.25">
      <c r="A131" t="s">
        <v>110</v>
      </c>
      <c r="B131" s="7">
        <v>2000</v>
      </c>
    </row>
    <row r="132" spans="1:2" ht="15.75" thickBot="1" x14ac:dyDescent="0.3">
      <c r="A132" s="42" t="s">
        <v>111</v>
      </c>
      <c r="B132" s="34">
        <v>2000</v>
      </c>
    </row>
    <row r="133" spans="1:2" x14ac:dyDescent="0.25">
      <c r="A133" s="40" t="s">
        <v>112</v>
      </c>
      <c r="B133" s="35">
        <f>SUM(B131:B132)</f>
        <v>4000</v>
      </c>
    </row>
    <row r="134" spans="1:2" x14ac:dyDescent="0.25">
      <c r="A134" s="40"/>
      <c r="B134" s="35"/>
    </row>
    <row r="135" spans="1:2" ht="15.75" thickBot="1" x14ac:dyDescent="0.3">
      <c r="A135" s="38" t="s">
        <v>113</v>
      </c>
      <c r="B135" s="44">
        <v>22961.47</v>
      </c>
    </row>
    <row r="136" spans="1:2" x14ac:dyDescent="0.25">
      <c r="A136" s="40" t="s">
        <v>114</v>
      </c>
      <c r="B136" s="45">
        <f>SUM(B135)</f>
        <v>22961.47</v>
      </c>
    </row>
    <row r="137" spans="1:2" x14ac:dyDescent="0.25">
      <c r="A137" s="40"/>
      <c r="B137" s="35"/>
    </row>
    <row r="138" spans="1:2" ht="15.75" thickBot="1" x14ac:dyDescent="0.3">
      <c r="A138" s="46" t="s">
        <v>10</v>
      </c>
      <c r="B138" s="47">
        <v>5068</v>
      </c>
    </row>
    <row r="139" spans="1:2" x14ac:dyDescent="0.25">
      <c r="A139" s="4" t="s">
        <v>115</v>
      </c>
      <c r="B139" s="48">
        <f>SUM(B138)</f>
        <v>5068</v>
      </c>
    </row>
    <row r="140" spans="1:2" x14ac:dyDescent="0.25">
      <c r="A140" s="40"/>
      <c r="B140" s="35"/>
    </row>
    <row r="141" spans="1:2" x14ac:dyDescent="0.25">
      <c r="A141" s="37" t="s">
        <v>116</v>
      </c>
      <c r="B141" s="49">
        <v>2000</v>
      </c>
    </row>
    <row r="142" spans="1:2" x14ac:dyDescent="0.25">
      <c r="A142" s="37" t="s">
        <v>117</v>
      </c>
      <c r="B142" s="49">
        <v>2000</v>
      </c>
    </row>
    <row r="143" spans="1:2" x14ac:dyDescent="0.25">
      <c r="A143" s="37" t="s">
        <v>118</v>
      </c>
      <c r="B143" s="49">
        <v>2000</v>
      </c>
    </row>
    <row r="144" spans="1:2" ht="15.75" thickBot="1" x14ac:dyDescent="0.3">
      <c r="A144" s="38" t="s">
        <v>119</v>
      </c>
      <c r="B144" s="50">
        <v>0</v>
      </c>
    </row>
    <row r="145" spans="1:2" x14ac:dyDescent="0.25">
      <c r="A145" s="40" t="s">
        <v>120</v>
      </c>
      <c r="B145" s="35">
        <f>SUM(B141:B144)</f>
        <v>6000</v>
      </c>
    </row>
    <row r="146" spans="1:2" x14ac:dyDescent="0.25">
      <c r="A146" s="40"/>
      <c r="B146" s="35"/>
    </row>
    <row r="147" spans="1:2" ht="15.75" thickBot="1" x14ac:dyDescent="0.3">
      <c r="A147" s="38" t="s">
        <v>121</v>
      </c>
      <c r="B147" s="43"/>
    </row>
    <row r="148" spans="1:2" x14ac:dyDescent="0.25">
      <c r="A148" s="40" t="s">
        <v>122</v>
      </c>
      <c r="B148" s="35"/>
    </row>
    <row r="149" spans="1:2" ht="15.75" thickBot="1" x14ac:dyDescent="0.3">
      <c r="A149" s="24"/>
      <c r="B149" s="22"/>
    </row>
    <row r="150" spans="1:2" ht="15.75" thickBot="1" x14ac:dyDescent="0.3">
      <c r="A150" s="51" t="s">
        <v>123</v>
      </c>
      <c r="B150" s="52">
        <f>SUM(B125,B129,B133,B136,B145,B118,B114,B102,B98,B94,B88,B76,B70,B64,B55,B47,B43,B33,B139,B148)</f>
        <v>811173.64999999991</v>
      </c>
    </row>
    <row r="151" spans="1:2" x14ac:dyDescent="0.25">
      <c r="A151" s="24"/>
      <c r="B151" s="25"/>
    </row>
    <row r="152" spans="1:2" x14ac:dyDescent="0.25">
      <c r="A152" s="53"/>
      <c r="B152" s="54"/>
    </row>
    <row r="153" spans="1:2" ht="15.75" x14ac:dyDescent="0.25">
      <c r="A153" s="55"/>
      <c r="B153" s="55"/>
    </row>
    <row r="154" spans="1:2" ht="15.75" thickBot="1" x14ac:dyDescent="0.3">
      <c r="A154" s="4"/>
      <c r="B154" s="22"/>
    </row>
    <row r="155" spans="1:2" ht="15.75" thickBot="1" x14ac:dyDescent="0.3">
      <c r="A155" s="56"/>
      <c r="B155" s="57"/>
    </row>
    <row r="156" spans="1:2" x14ac:dyDescent="0.25">
      <c r="A156" s="6"/>
      <c r="B156" s="6"/>
    </row>
    <row r="157" spans="1:2" x14ac:dyDescent="0.25">
      <c r="A157" t="s">
        <v>124</v>
      </c>
    </row>
  </sheetData>
  <mergeCells count="2">
    <mergeCell ref="A20:B20"/>
    <mergeCell ref="A153:B1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May</dc:creator>
  <cp:lastModifiedBy>Nick May</cp:lastModifiedBy>
  <dcterms:created xsi:type="dcterms:W3CDTF">2025-11-12T14:00:08Z</dcterms:created>
  <dcterms:modified xsi:type="dcterms:W3CDTF">2025-11-12T14:03:31Z</dcterms:modified>
</cp:coreProperties>
</file>